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W:\WILLIAM EDITAR\"/>
    </mc:Choice>
  </mc:AlternateContent>
  <xr:revisionPtr revIDLastSave="0" documentId="13_ncr:1_{091FE4FC-3E28-42EF-BAEB-873B316D7A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pa de preços" sheetId="7" r:id="rId1"/>
    <sheet name="Memória de Calculo - Contrato" sheetId="4" r:id="rId2"/>
    <sheet name="Memória de Calculo - Sites" sheetId="8" r:id="rId3"/>
    <sheet name="Memória de Calculo - Fornecedor" sheetId="6" r:id="rId4"/>
    <sheet name="Quantitativo Secretarias" sheetId="12" r:id="rId5"/>
  </sheets>
  <definedNames>
    <definedName name="_xlnm.Print_Area" localSheetId="0">'Mapa de preços'!$B:$N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7" l="1"/>
  <c r="I4" i="4"/>
  <c r="H4" i="12"/>
  <c r="G4" i="12"/>
  <c r="F4" i="12"/>
  <c r="E4" i="12"/>
  <c r="J3" i="12"/>
  <c r="J4" i="12" l="1"/>
  <c r="I4" i="12"/>
  <c r="K3" i="8"/>
  <c r="G3" i="7" s="1"/>
  <c r="K3" i="6" l="1"/>
  <c r="H3" i="7" s="1"/>
  <c r="L3" i="7" s="1"/>
  <c r="N3" i="7" s="1"/>
  <c r="K3" i="7" l="1"/>
  <c r="J3" i="8"/>
  <c r="J3" i="6" l="1"/>
</calcChain>
</file>

<file path=xl/sharedStrings.xml><?xml version="1.0" encoding="utf-8"?>
<sst xmlns="http://schemas.openxmlformats.org/spreadsheetml/2006/main" count="128" uniqueCount="93">
  <si>
    <t>ITEM</t>
  </si>
  <si>
    <t>DESCRIÇÃO DO PRODUTO</t>
  </si>
  <si>
    <t>QUANTIDADE</t>
  </si>
  <si>
    <t>VALOR TOTAL</t>
  </si>
  <si>
    <t>E-MAIL</t>
  </si>
  <si>
    <t>PESQUISA DE PREÇOS</t>
  </si>
  <si>
    <t>A</t>
  </si>
  <si>
    <t>B</t>
  </si>
  <si>
    <t>C</t>
  </si>
  <si>
    <t>D</t>
  </si>
  <si>
    <t>E</t>
  </si>
  <si>
    <t>FONTES DE PESQUISAS UTILIZADAS</t>
  </si>
  <si>
    <t>LOTE</t>
  </si>
  <si>
    <t>JUSTIFICATIVA PARA DESCONSIDERAÇÃO DE VALORES INCONSISTENTES, INEXEQUÍVEIS OU EXCESSIVAMENTE ELEVADOS (CASO NECESSÁRIO): Não se aplica</t>
  </si>
  <si>
    <t>RELAÇÃO DE FORNECEDORES CONSULTADOS</t>
  </si>
  <si>
    <t>EMPRESA</t>
  </si>
  <si>
    <t>TELEFONE</t>
  </si>
  <si>
    <t>CONTATO</t>
  </si>
  <si>
    <t>FORNECEU COTAÇÃO?</t>
  </si>
  <si>
    <t>MEMÓRIA DE CALCULO - CONTRATAÇÕES SIMILARES</t>
  </si>
  <si>
    <t>QTD</t>
  </si>
  <si>
    <t>MEMÓRIA DE CALCULO - FORNECEDORES</t>
  </si>
  <si>
    <t>MEDIANA VALOR UNITÁRIO</t>
  </si>
  <si>
    <t>sim</t>
  </si>
  <si>
    <t>Elisangela</t>
  </si>
  <si>
    <t>PRAZO PARA FORNECIMENTO DA COTAÇÃO: 05 (cinco) dias</t>
  </si>
  <si>
    <t>MÉDIA</t>
  </si>
  <si>
    <t>MÉDIA VALOR UNITÁRIO</t>
  </si>
  <si>
    <t>FG RECYCLING TECH LTDA</t>
  </si>
  <si>
    <t>fgsolucoesempresariais@gmail.com</t>
  </si>
  <si>
    <t>47 99986-92345</t>
  </si>
  <si>
    <t>MEDIANA</t>
  </si>
  <si>
    <t>não</t>
  </si>
  <si>
    <t>LEVEROS</t>
  </si>
  <si>
    <t>Município de Bandeirantes/PR</t>
  </si>
  <si>
    <t>PAINEL DE PREÇOS</t>
  </si>
  <si>
    <t>PREÇOS PRATICADOS PELA ADMINISTRAÇÃO PÚBLICA</t>
  </si>
  <si>
    <t>MÍDA ESPECIALIZADA - SÍTIOS ELETRÔNICOS</t>
  </si>
  <si>
    <t>PREÇOS COTADOS COM FORNECEDORES</t>
  </si>
  <si>
    <t>NOTA PARANÁ</t>
  </si>
  <si>
    <t xml:space="preserve">F </t>
  </si>
  <si>
    <t>JUSTIFICATIVA DA ESCOLHA DOS FORNECEDORES (NO CASO DE PESQUISA DIRETA): Foi solicitado orçamento para os fornecedores da região de Bandeirantes e encontrados em site de busca da internet.</t>
  </si>
  <si>
    <t>ARLA 32 – AGENTE REDUTOR LÍQUIDO
AUTOMOTIVO COMPOSTO POR 32,5% DE UREIA DE ALTA PUREZA EM ÁGUA
DESMINERALIZADA, TRANSPARENTE, NÃO INFLÁMÁVEL E NÃO TÓXICO, APLICAÇÃO EM VEÍCULOS COM SISTEMA SCR (REDUÇÃO CATALÍTICA SELETIVA).
EMBALAGEM / BALDE 20 LITROS</t>
  </si>
  <si>
    <t>ARLA 32 – AGENTE REDUTOR LÍQUIDO AUTOMOTIVO COMPOSTO POR 32,5% DE UREIA DE ALTA PUREZA EM ÁGUA
DESMINERALIZADA, TRANSPARENTE, NÃO INFLÁMÁVEL E NÃO TÓXICO, APLICAÇÃO EM VEÍCULOS COM SISTEMA SCR (REDUÇÃO CATALÍTICA SELETIVA).
EMBALAGEM / BALDE 20 LITROS</t>
  </si>
  <si>
    <t>ARLA 32 – AGENTE REDUTOR LÍQUIDO AUTOMOTIVO COMPOSTO POR 32,5% DE UREIA DE ALTA PUREZA EM ÁGUA DESMINERALIZADA, TRANSPARENTE, NÃO INFLÁMÁVEL E NÃO TÓXICO, APLICAÇÃO EM VEÍCULOS COM SISTEMA SCR (REDUÇÃO CATALÍTICA SELETIVA).
EMBALAGEM / BALDE 20 LITROS</t>
  </si>
  <si>
    <t>STAR DISTRIBUIDORA</t>
  </si>
  <si>
    <t>CRISTIANE NIETO ARANTES LTDA</t>
  </si>
  <si>
    <t>diogotrrlambari@gmail.com</t>
  </si>
  <si>
    <t>Diogo</t>
  </si>
  <si>
    <t>bcgalimentos.cp@gmail.com</t>
  </si>
  <si>
    <t>43 99914-4144</t>
  </si>
  <si>
    <t>(43) 99914-4144</t>
  </si>
  <si>
    <t>Cristiane</t>
  </si>
  <si>
    <t>POSTO FERA</t>
  </si>
  <si>
    <t>financeiro_fera@hotmail.com</t>
  </si>
  <si>
    <t>lubriband@outlook.com</t>
  </si>
  <si>
    <t>(43) 3500-0145</t>
  </si>
  <si>
    <t>ODA AUTO PEÇAS</t>
  </si>
  <si>
    <t>(43) 99917-6295</t>
  </si>
  <si>
    <t>Yolando</t>
  </si>
  <si>
    <t>Luiz</t>
  </si>
  <si>
    <t>MENOR PREÇO DO FORNECEDOR</t>
  </si>
  <si>
    <t>JOMK COMERCIO DE LUBRIFICANTES LTDA</t>
  </si>
  <si>
    <t>jomk.lubrificantes@gmail.com</t>
  </si>
  <si>
    <t>(55) 3331-7474</t>
  </si>
  <si>
    <t>MÉTODO ESTATÍSTICO UTILIZADO E JUSTIFICATIVA PARA SUA UTILIZAÇÃO: Informo que o método escolhido foi a média de preços pois os valores coletados estão dispostos de forma homogênea.</t>
  </si>
  <si>
    <t>SECRETARIA DE EDUCAÇÃO</t>
  </si>
  <si>
    <t>SECRETARIA DE ADMINISTRAÇÃO</t>
  </si>
  <si>
    <t>QUANTITATIVO SECRETARIAS</t>
  </si>
  <si>
    <t>VALOR UNITÁRIO</t>
  </si>
  <si>
    <t>SECRETARIA DE AGRICULTURA</t>
  </si>
  <si>
    <t>SECRETARIA DE SAUDE</t>
  </si>
  <si>
    <t>Município de Bauru/SP</t>
  </si>
  <si>
    <t>Município de Formiga/MG</t>
  </si>
  <si>
    <t>Município de Maricá/RJ</t>
  </si>
  <si>
    <t>Município de Sertão/RS</t>
  </si>
  <si>
    <t>DISPERTAL</t>
  </si>
  <si>
    <t>LIMA ACESSÓRIOS</t>
  </si>
  <si>
    <t>UNIFREIOS PEÇAS</t>
  </si>
  <si>
    <t>MAUCOR LUBRIFICANTES</t>
  </si>
  <si>
    <t>NÃO FORAM ENCONTRADAS TABELAS OFICIAIS PARA O OBJETO EM CONTRATAÇÃO</t>
  </si>
  <si>
    <t>odapecas@hotmail.com</t>
  </si>
  <si>
    <t>TRR LAMBARI COM8USTIVEIS LTDA</t>
  </si>
  <si>
    <t>ECO POWER PRODUTOS ORGANICOS LTDA - ME</t>
  </si>
  <si>
    <t>COMBULUZ DISTRIBUIDORA DE PRODUTOS DE PETROLEO LTDA</t>
  </si>
  <si>
    <t>contato@combuluz.com.br</t>
  </si>
  <si>
    <t>contato@ecopowerarla32.com.br</t>
  </si>
  <si>
    <t>mfrural@mfrural.com.br</t>
  </si>
  <si>
    <t xml:space="preserve">M.F. RURAL REPRESENTACOES LTDA - ME </t>
  </si>
  <si>
    <t xml:space="preserve">DALOSSIO E SANGUINI LTDA </t>
  </si>
  <si>
    <t>Não</t>
  </si>
  <si>
    <t>MEMÓRIA DE CALCULO - SITES</t>
  </si>
  <si>
    <t>RESPONSAVEL PELA PESQUISA:  WILLIAM HENRIQUE DOS SANTOS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</si>
</sst>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R$&quot;\ #,##0.00;[Red]&quot;R$&quot;\ #,##0.00"/>
  </numFmts>
  <fonts count="23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Arial"/>
      <family val="2"/>
    </font>
    <font>
      <b/>
      <sz val="9"/>
      <color theme="1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rgb="FF000000"/>
      <name val="Times New Roman"/>
      <family val="1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39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5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textRotation="90"/>
    </xf>
    <xf numFmtId="0" fontId="11" fillId="0" borderId="1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left" wrapText="1"/>
    </xf>
    <xf numFmtId="164" fontId="12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164" fontId="10" fillId="0" borderId="0" xfId="1" applyNumberFormat="1" applyBorder="1" applyAlignment="1">
      <alignment horizontal="center" wrapText="1"/>
    </xf>
    <xf numFmtId="164" fontId="16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/>
    </xf>
    <xf numFmtId="165" fontId="5" fillId="0" borderId="13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/>
    </xf>
    <xf numFmtId="0" fontId="19" fillId="0" borderId="1" xfId="1" applyFont="1" applyBorder="1" applyAlignment="1">
      <alignment horizontal="center"/>
    </xf>
    <xf numFmtId="164" fontId="19" fillId="0" borderId="1" xfId="1" applyNumberFormat="1" applyFont="1" applyBorder="1" applyAlignment="1">
      <alignment horizontal="center"/>
    </xf>
    <xf numFmtId="164" fontId="19" fillId="0" borderId="1" xfId="0" applyNumberFormat="1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wrapText="1"/>
    </xf>
    <xf numFmtId="164" fontId="12" fillId="0" borderId="21" xfId="0" applyNumberFormat="1" applyFont="1" applyBorder="1" applyAlignment="1">
      <alignment horizontal="center" vertical="center"/>
    </xf>
    <xf numFmtId="165" fontId="12" fillId="0" borderId="21" xfId="0" applyNumberFormat="1" applyFont="1" applyBorder="1" applyAlignment="1">
      <alignment horizontal="center" vertical="center"/>
    </xf>
    <xf numFmtId="165" fontId="13" fillId="0" borderId="21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0" xfId="0" applyFont="1"/>
    <xf numFmtId="0" fontId="21" fillId="0" borderId="1" xfId="0" applyFont="1" applyBorder="1" applyAlignment="1">
      <alignment horizontal="center" vertical="center" wrapText="1"/>
    </xf>
    <xf numFmtId="165" fontId="13" fillId="2" borderId="3" xfId="0" applyNumberFormat="1" applyFont="1" applyFill="1" applyBorder="1" applyAlignment="1">
      <alignment horizontal="center" vertical="center"/>
    </xf>
    <xf numFmtId="165" fontId="13" fillId="0" borderId="19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165" fontId="16" fillId="0" borderId="19" xfId="0" applyNumberFormat="1" applyFont="1" applyBorder="1" applyAlignment="1">
      <alignment horizontal="center" vertical="center"/>
    </xf>
    <xf numFmtId="165" fontId="16" fillId="0" borderId="4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/>
    </xf>
    <xf numFmtId="165" fontId="5" fillId="0" borderId="1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16" fillId="0" borderId="0" xfId="0" applyNumberFormat="1" applyFont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5" fontId="16" fillId="3" borderId="3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/>
    </xf>
    <xf numFmtId="164" fontId="10" fillId="0" borderId="1" xfId="1" applyNumberFormat="1" applyBorder="1" applyAlignment="1">
      <alignment horizontal="center"/>
    </xf>
    <xf numFmtId="164" fontId="17" fillId="0" borderId="1" xfId="1" applyNumberFormat="1" applyFont="1" applyBorder="1" applyAlignment="1">
      <alignment horizontal="center"/>
    </xf>
    <xf numFmtId="0" fontId="5" fillId="0" borderId="2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5" xfId="0" applyFont="1" applyBorder="1" applyAlignment="1">
      <alignment horizontal="left" vertical="center"/>
    </xf>
    <xf numFmtId="164" fontId="16" fillId="0" borderId="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8" fillId="0" borderId="12" xfId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4" fontId="10" fillId="0" borderId="2" xfId="1" applyNumberFormat="1" applyBorder="1" applyAlignment="1">
      <alignment horizontal="center"/>
    </xf>
    <xf numFmtId="164" fontId="10" fillId="0" borderId="3" xfId="1" applyNumberFormat="1" applyBorder="1" applyAlignment="1">
      <alignment horizontal="center"/>
    </xf>
    <xf numFmtId="0" fontId="10" fillId="0" borderId="28" xfId="1" applyBorder="1" applyAlignment="1">
      <alignment horizontal="center"/>
    </xf>
    <xf numFmtId="0" fontId="10" fillId="0" borderId="3" xfId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0" fillId="0" borderId="32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diogotrrlambari@gmail.com" TargetMode="External"/><Relationship Id="rId3" Type="http://schemas.openxmlformats.org/officeDocument/2006/relationships/hyperlink" Target="mailto:bcgalimentos.cp@gmail.com" TargetMode="External"/><Relationship Id="rId7" Type="http://schemas.openxmlformats.org/officeDocument/2006/relationships/hyperlink" Target="mailto:jomk.lubrificantes@gmail.com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bcgalimentos.cp@gmail.com" TargetMode="External"/><Relationship Id="rId1" Type="http://schemas.openxmlformats.org/officeDocument/2006/relationships/hyperlink" Target="mailto:fgsolucoesempresariais@gmail.com" TargetMode="External"/><Relationship Id="rId6" Type="http://schemas.openxmlformats.org/officeDocument/2006/relationships/hyperlink" Target="mailto:odapecas@hotmail.com" TargetMode="External"/><Relationship Id="rId11" Type="http://schemas.openxmlformats.org/officeDocument/2006/relationships/hyperlink" Target="mailto:mfrural@mfrural.com.br" TargetMode="External"/><Relationship Id="rId5" Type="http://schemas.openxmlformats.org/officeDocument/2006/relationships/hyperlink" Target="mailto:lubriband@outlook.com" TargetMode="External"/><Relationship Id="rId10" Type="http://schemas.openxmlformats.org/officeDocument/2006/relationships/hyperlink" Target="mailto:contato@combuluz.com.br" TargetMode="External"/><Relationship Id="rId4" Type="http://schemas.openxmlformats.org/officeDocument/2006/relationships/hyperlink" Target="mailto:financeiro_fera@hotmail.com" TargetMode="External"/><Relationship Id="rId9" Type="http://schemas.openxmlformats.org/officeDocument/2006/relationships/hyperlink" Target="mailto:contato@ecopowerarla32.com.b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3"/>
  <sheetViews>
    <sheetView showGridLines="0" tabSelected="1" topLeftCell="B1" zoomScale="90" zoomScaleNormal="90" workbookViewId="0">
      <selection activeCell="B14" sqref="B14:D14"/>
    </sheetView>
  </sheetViews>
  <sheetFormatPr defaultRowHeight="14.25" x14ac:dyDescent="0.2"/>
  <cols>
    <col min="1" max="1" width="4.7109375" style="7" hidden="1" customWidth="1"/>
    <col min="2" max="2" width="6.28515625" style="15" customWidth="1"/>
    <col min="3" max="3" width="6.5703125" style="6" customWidth="1"/>
    <col min="4" max="4" width="68.42578125" style="4" customWidth="1"/>
    <col min="5" max="5" width="15.5703125" style="3" customWidth="1"/>
    <col min="6" max="6" width="16.140625" style="3" customWidth="1"/>
    <col min="7" max="7" width="15" style="3" customWidth="1"/>
    <col min="8" max="8" width="14.85546875" style="3" customWidth="1"/>
    <col min="9" max="9" width="14.28515625" style="3" customWidth="1"/>
    <col min="10" max="10" width="13.5703125" style="3" hidden="1" customWidth="1"/>
    <col min="11" max="11" width="12.140625" style="3" hidden="1" customWidth="1"/>
    <col min="12" max="12" width="12.140625" style="3" customWidth="1"/>
    <col min="13" max="13" width="12" style="3" hidden="1" customWidth="1"/>
    <col min="14" max="14" width="13" style="3" customWidth="1"/>
    <col min="15" max="15" width="70.5703125" style="75" customWidth="1"/>
    <col min="16" max="29" width="9.140625" style="11"/>
    <col min="30" max="30" width="9.140625" style="74"/>
    <col min="31" max="16384" width="9.140625" style="7"/>
  </cols>
  <sheetData>
    <row r="1" spans="1:30" s="10" customFormat="1" ht="29.25" customHeight="1" x14ac:dyDescent="0.2">
      <c r="A1" s="93" t="s">
        <v>5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5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73"/>
    </row>
    <row r="2" spans="1:30" ht="70.5" customHeight="1" x14ac:dyDescent="0.2">
      <c r="A2" s="17" t="s">
        <v>12</v>
      </c>
      <c r="B2" s="18" t="s">
        <v>0</v>
      </c>
      <c r="C2" s="19" t="s">
        <v>2</v>
      </c>
      <c r="D2" s="20" t="s">
        <v>1</v>
      </c>
      <c r="E2" s="1" t="s">
        <v>6</v>
      </c>
      <c r="F2" s="1" t="s">
        <v>7</v>
      </c>
      <c r="G2" s="2" t="s">
        <v>8</v>
      </c>
      <c r="H2" s="2" t="s">
        <v>9</v>
      </c>
      <c r="I2" s="2" t="s">
        <v>10</v>
      </c>
      <c r="J2" s="79" t="s">
        <v>61</v>
      </c>
      <c r="K2" s="2" t="s">
        <v>22</v>
      </c>
      <c r="L2" s="2" t="s">
        <v>27</v>
      </c>
      <c r="M2" s="2" t="s">
        <v>27</v>
      </c>
      <c r="N2" s="12" t="s">
        <v>3</v>
      </c>
      <c r="O2" s="11"/>
    </row>
    <row r="3" spans="1:30" ht="134.25" customHeight="1" x14ac:dyDescent="0.2">
      <c r="A3" s="21"/>
      <c r="B3" s="57">
        <v>1</v>
      </c>
      <c r="C3" s="22">
        <v>500</v>
      </c>
      <c r="D3" s="70" t="s">
        <v>42</v>
      </c>
      <c r="E3" s="23">
        <v>76.28</v>
      </c>
      <c r="F3" s="24">
        <f>'Memória de Calculo - Contrato'!I4</f>
        <v>78.440000000000012</v>
      </c>
      <c r="G3" s="25">
        <f>'Memória de Calculo - Sites'!K3</f>
        <v>103.99600000000001</v>
      </c>
      <c r="H3" s="26">
        <f>'Memória de Calculo - Fornecedor'!K3</f>
        <v>113.9</v>
      </c>
      <c r="I3" s="26">
        <v>113.26</v>
      </c>
      <c r="J3" s="80">
        <v>62.9</v>
      </c>
      <c r="K3" s="27">
        <f>IF(ISERR(MEDIAN(E3:I3)),"",MEDIAN(E3:I3))</f>
        <v>103.99600000000001</v>
      </c>
      <c r="L3" s="27">
        <f>ROUNDUP(AVERAGE(E3:I3),2)</f>
        <v>97.18</v>
      </c>
      <c r="M3" s="72"/>
      <c r="N3" s="40">
        <f>L3*C3</f>
        <v>48590</v>
      </c>
      <c r="O3" s="11"/>
    </row>
    <row r="4" spans="1:30" s="11" customFormat="1" ht="48" customHeight="1" thickBot="1" x14ac:dyDescent="0.25">
      <c r="A4" s="46"/>
      <c r="B4" s="47"/>
      <c r="C4" s="48"/>
      <c r="D4" s="49"/>
      <c r="E4" s="50"/>
      <c r="F4" s="50"/>
      <c r="G4" s="51"/>
      <c r="H4" s="52"/>
      <c r="I4" s="52"/>
      <c r="J4" s="52"/>
      <c r="K4" s="53"/>
      <c r="L4" s="53"/>
      <c r="M4" s="53"/>
      <c r="N4" s="54"/>
    </row>
    <row r="5" spans="1:30" s="11" customFormat="1" ht="15" thickBot="1" x14ac:dyDescent="0.25">
      <c r="A5" s="28"/>
      <c r="B5" s="29"/>
      <c r="C5" s="30"/>
      <c r="D5" s="31"/>
      <c r="E5" s="32"/>
      <c r="F5" s="32"/>
      <c r="G5" s="32"/>
      <c r="H5" s="32"/>
      <c r="I5" s="32"/>
      <c r="J5" s="32"/>
      <c r="K5" s="32"/>
      <c r="L5" s="32"/>
      <c r="M5" s="32"/>
      <c r="N5" s="32"/>
    </row>
    <row r="6" spans="1:30" s="11" customFormat="1" ht="29.25" customHeight="1" x14ac:dyDescent="0.2">
      <c r="A6" s="28"/>
      <c r="B6" s="98" t="s">
        <v>11</v>
      </c>
      <c r="C6" s="99"/>
      <c r="D6" s="100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30" s="11" customFormat="1" x14ac:dyDescent="0.2">
      <c r="A7" s="28"/>
      <c r="B7" s="55" t="s">
        <v>6</v>
      </c>
      <c r="C7" s="96" t="s">
        <v>35</v>
      </c>
      <c r="D7" s="97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1:30" s="11" customFormat="1" x14ac:dyDescent="0.2">
      <c r="A8" s="28"/>
      <c r="B8" s="55" t="s">
        <v>7</v>
      </c>
      <c r="C8" s="96" t="s">
        <v>36</v>
      </c>
      <c r="D8" s="97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1:30" s="11" customFormat="1" x14ac:dyDescent="0.2">
      <c r="A9" s="28"/>
      <c r="B9" s="55" t="s">
        <v>8</v>
      </c>
      <c r="C9" s="96" t="s">
        <v>37</v>
      </c>
      <c r="D9" s="97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spans="1:30" s="11" customFormat="1" x14ac:dyDescent="0.2">
      <c r="A10" s="28"/>
      <c r="B10" s="55" t="s">
        <v>9</v>
      </c>
      <c r="C10" s="96" t="s">
        <v>38</v>
      </c>
      <c r="D10" s="97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30" s="11" customFormat="1" x14ac:dyDescent="0.2">
      <c r="A11" s="28"/>
      <c r="B11" s="71" t="s">
        <v>10</v>
      </c>
      <c r="C11" s="88" t="s">
        <v>39</v>
      </c>
      <c r="D11" s="89"/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30" s="11" customFormat="1" ht="15" thickBot="1" x14ac:dyDescent="0.25">
      <c r="A12" s="28"/>
      <c r="B12" s="56" t="s">
        <v>40</v>
      </c>
      <c r="C12" s="101" t="s">
        <v>80</v>
      </c>
      <c r="D12" s="102"/>
      <c r="E12" s="32"/>
      <c r="F12" s="32"/>
      <c r="G12" s="32"/>
      <c r="H12" s="32"/>
      <c r="I12" s="32"/>
      <c r="J12" s="32"/>
      <c r="K12" s="32"/>
      <c r="L12" s="32"/>
      <c r="M12" s="32"/>
      <c r="N12" s="32"/>
    </row>
    <row r="13" spans="1:30" s="11" customFormat="1" ht="15" thickBot="1" x14ac:dyDescent="0.25">
      <c r="A13" s="28"/>
      <c r="B13" s="29"/>
      <c r="C13" s="30"/>
      <c r="D13" s="31"/>
      <c r="E13" s="32"/>
      <c r="F13" s="32"/>
      <c r="G13" s="32"/>
      <c r="H13" s="32"/>
      <c r="I13" s="32"/>
      <c r="J13" s="32"/>
      <c r="K13" s="32"/>
      <c r="L13" s="32"/>
      <c r="M13" s="32"/>
      <c r="N13" s="32"/>
    </row>
    <row r="14" spans="1:30" s="11" customFormat="1" ht="28.5" customHeight="1" thickBot="1" x14ac:dyDescent="0.25">
      <c r="A14" s="28"/>
      <c r="B14" s="85" t="s">
        <v>92</v>
      </c>
      <c r="C14" s="86"/>
      <c r="D14" s="87"/>
      <c r="E14" s="32"/>
      <c r="F14" s="32"/>
      <c r="G14" s="32"/>
      <c r="H14" s="32"/>
      <c r="I14" s="32"/>
      <c r="J14" s="32"/>
      <c r="K14" s="32"/>
      <c r="L14" s="32"/>
      <c r="M14" s="32"/>
      <c r="N14" s="32"/>
    </row>
    <row r="15" spans="1:30" s="11" customFormat="1" ht="15" thickBot="1" x14ac:dyDescent="0.25">
      <c r="A15" s="28"/>
      <c r="B15" s="29"/>
      <c r="C15" s="30"/>
      <c r="D15" s="31"/>
      <c r="E15" s="32"/>
      <c r="F15" s="32"/>
      <c r="G15" s="32"/>
      <c r="H15" s="32"/>
      <c r="I15" s="32"/>
      <c r="J15" s="32"/>
      <c r="K15" s="32"/>
      <c r="L15" s="32"/>
      <c r="M15" s="32"/>
      <c r="N15" s="32"/>
    </row>
    <row r="16" spans="1:30" s="11" customFormat="1" ht="36" customHeight="1" thickBot="1" x14ac:dyDescent="0.25">
      <c r="A16" s="28"/>
      <c r="B16" s="103" t="s">
        <v>65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5"/>
    </row>
    <row r="17" spans="1:41" s="11" customFormat="1" ht="15" thickBot="1" x14ac:dyDescent="0.25">
      <c r="A17" s="28"/>
      <c r="B17" s="29"/>
      <c r="C17" s="30"/>
      <c r="D17" s="31"/>
      <c r="E17" s="32"/>
      <c r="F17" s="32"/>
      <c r="G17" s="32"/>
      <c r="H17" s="32"/>
      <c r="I17" s="32"/>
      <c r="J17" s="32"/>
      <c r="K17" s="32"/>
      <c r="L17" s="32"/>
      <c r="M17" s="32"/>
      <c r="N17" s="32"/>
    </row>
    <row r="18" spans="1:41" s="11" customFormat="1" ht="38.25" customHeight="1" thickBot="1" x14ac:dyDescent="0.25">
      <c r="A18" s="28"/>
      <c r="B18" s="85" t="s">
        <v>13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7"/>
    </row>
    <row r="19" spans="1:41" s="11" customFormat="1" ht="15" thickBot="1" x14ac:dyDescent="0.25">
      <c r="A19" s="28"/>
      <c r="B19" s="29"/>
      <c r="C19" s="30"/>
      <c r="D19" s="31"/>
      <c r="E19" s="32"/>
      <c r="F19" s="32"/>
      <c r="G19" s="32"/>
      <c r="H19" s="32"/>
      <c r="I19" s="32"/>
      <c r="J19" s="32"/>
      <c r="K19" s="32"/>
      <c r="L19" s="32"/>
      <c r="M19" s="32"/>
      <c r="N19" s="32"/>
    </row>
    <row r="20" spans="1:41" s="11" customFormat="1" ht="42" customHeight="1" thickBot="1" x14ac:dyDescent="0.25">
      <c r="A20" s="28"/>
      <c r="B20" s="85" t="s">
        <v>41</v>
      </c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7"/>
    </row>
    <row r="21" spans="1:41" s="11" customFormat="1" ht="15" thickBot="1" x14ac:dyDescent="0.25">
      <c r="A21" s="28"/>
      <c r="B21" s="29"/>
      <c r="C21" s="30"/>
      <c r="D21" s="31"/>
      <c r="E21" s="32"/>
      <c r="F21" s="32"/>
      <c r="G21" s="32"/>
      <c r="H21" s="32"/>
      <c r="I21" s="32"/>
      <c r="J21" s="32"/>
      <c r="K21" s="32"/>
      <c r="L21" s="32"/>
      <c r="M21" s="32"/>
      <c r="N21" s="32"/>
    </row>
    <row r="22" spans="1:41" s="11" customFormat="1" ht="24.75" customHeight="1" thickBot="1" x14ac:dyDescent="0.25">
      <c r="A22" s="90" t="s">
        <v>14</v>
      </c>
      <c r="B22" s="91"/>
      <c r="C22" s="91"/>
      <c r="D22" s="91"/>
      <c r="E22" s="91"/>
      <c r="F22" s="91"/>
      <c r="G22" s="91"/>
      <c r="H22" s="91"/>
      <c r="I22" s="92"/>
      <c r="J22" s="76"/>
      <c r="K22" s="32"/>
      <c r="L22" s="32"/>
      <c r="M22" s="32"/>
      <c r="N22" s="32"/>
    </row>
    <row r="23" spans="1:41" s="11" customFormat="1" ht="22.5" customHeight="1" x14ac:dyDescent="0.2">
      <c r="A23" s="28"/>
      <c r="B23" s="109" t="s">
        <v>25</v>
      </c>
      <c r="C23" s="110"/>
      <c r="D23" s="110"/>
      <c r="E23" s="110"/>
      <c r="F23" s="110"/>
      <c r="G23" s="110"/>
      <c r="H23" s="110"/>
      <c r="I23" s="111"/>
      <c r="J23" s="77"/>
      <c r="K23" s="32"/>
      <c r="L23" s="32"/>
      <c r="M23" s="32"/>
      <c r="N23" s="32"/>
    </row>
    <row r="24" spans="1:41" s="11" customFormat="1" ht="40.5" customHeight="1" x14ac:dyDescent="0.2">
      <c r="A24" s="28"/>
      <c r="B24" s="106" t="s">
        <v>15</v>
      </c>
      <c r="C24" s="96"/>
      <c r="D24" s="96"/>
      <c r="E24" s="112" t="s">
        <v>4</v>
      </c>
      <c r="F24" s="112"/>
      <c r="G24" s="41" t="s">
        <v>16</v>
      </c>
      <c r="H24" s="38" t="s">
        <v>17</v>
      </c>
      <c r="I24" s="84" t="s">
        <v>18</v>
      </c>
      <c r="J24" s="78"/>
      <c r="K24" s="32"/>
      <c r="L24" s="32"/>
      <c r="M24" s="32"/>
    </row>
    <row r="25" spans="1:41" s="11" customFormat="1" ht="15" hidden="1" x14ac:dyDescent="0.25">
      <c r="A25" s="28"/>
      <c r="B25" s="113" t="s">
        <v>28</v>
      </c>
      <c r="C25" s="114"/>
      <c r="D25" s="114"/>
      <c r="E25" s="107" t="s">
        <v>29</v>
      </c>
      <c r="F25" s="108"/>
      <c r="G25" s="42" t="s">
        <v>30</v>
      </c>
      <c r="H25" s="39" t="s">
        <v>24</v>
      </c>
      <c r="I25" s="39" t="s">
        <v>23</v>
      </c>
      <c r="J25" s="32"/>
      <c r="K25" s="32"/>
      <c r="L25" s="32"/>
      <c r="M25" s="32"/>
    </row>
    <row r="26" spans="1:41" s="11" customFormat="1" ht="15" hidden="1" x14ac:dyDescent="0.25">
      <c r="A26" s="28"/>
      <c r="B26" s="106" t="s">
        <v>46</v>
      </c>
      <c r="C26" s="96"/>
      <c r="D26" s="96"/>
      <c r="E26" s="107" t="s">
        <v>49</v>
      </c>
      <c r="F26" s="108"/>
      <c r="G26" s="43" t="s">
        <v>50</v>
      </c>
      <c r="H26" s="39"/>
      <c r="I26" s="39" t="s">
        <v>32</v>
      </c>
      <c r="J26" s="32"/>
      <c r="K26" s="32"/>
      <c r="L26" s="32"/>
      <c r="M26" s="32"/>
    </row>
    <row r="27" spans="1:41" s="11" customFormat="1" ht="15" x14ac:dyDescent="0.25">
      <c r="A27" s="28"/>
      <c r="B27" s="106" t="s">
        <v>46</v>
      </c>
      <c r="C27" s="96"/>
      <c r="D27" s="96"/>
      <c r="E27" s="107" t="s">
        <v>49</v>
      </c>
      <c r="F27" s="108"/>
      <c r="G27" s="45" t="s">
        <v>51</v>
      </c>
      <c r="H27" s="39" t="s">
        <v>52</v>
      </c>
      <c r="I27" s="39" t="s">
        <v>23</v>
      </c>
      <c r="J27" s="32"/>
      <c r="K27" s="32"/>
      <c r="L27" s="32"/>
      <c r="M27" s="32"/>
    </row>
    <row r="28" spans="1:41" ht="15" x14ac:dyDescent="0.25">
      <c r="A28" s="11"/>
      <c r="B28" s="106" t="s">
        <v>53</v>
      </c>
      <c r="C28" s="96"/>
      <c r="D28" s="96"/>
      <c r="E28" s="107" t="s">
        <v>54</v>
      </c>
      <c r="F28" s="108"/>
      <c r="G28" s="44"/>
      <c r="H28" s="39"/>
      <c r="I28" s="39" t="s">
        <v>32</v>
      </c>
      <c r="J28" s="32"/>
      <c r="K28" s="33"/>
      <c r="L28" s="33"/>
      <c r="M28" s="33"/>
      <c r="N28" s="11"/>
      <c r="O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</row>
    <row r="29" spans="1:41" ht="15" x14ac:dyDescent="0.25">
      <c r="A29" s="11"/>
      <c r="B29" s="106" t="s">
        <v>89</v>
      </c>
      <c r="C29" s="96"/>
      <c r="D29" s="96"/>
      <c r="E29" s="107" t="s">
        <v>55</v>
      </c>
      <c r="F29" s="108"/>
      <c r="G29" s="44" t="s">
        <v>56</v>
      </c>
      <c r="H29" s="39" t="s">
        <v>60</v>
      </c>
      <c r="I29" s="39" t="s">
        <v>32</v>
      </c>
      <c r="J29" s="32"/>
      <c r="K29" s="33"/>
      <c r="L29" s="33"/>
      <c r="M29" s="33"/>
      <c r="N29" s="11"/>
      <c r="O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</row>
    <row r="30" spans="1:41" ht="15" x14ac:dyDescent="0.25">
      <c r="A30" s="11"/>
      <c r="B30" s="106" t="s">
        <v>83</v>
      </c>
      <c r="C30" s="96"/>
      <c r="D30" s="96"/>
      <c r="E30" s="107" t="s">
        <v>86</v>
      </c>
      <c r="F30" s="108"/>
      <c r="G30" s="44"/>
      <c r="H30" s="39"/>
      <c r="I30" s="39" t="s">
        <v>32</v>
      </c>
      <c r="J30" s="32"/>
      <c r="K30" s="33"/>
      <c r="L30" s="33"/>
      <c r="M30" s="33"/>
      <c r="N30" s="11"/>
      <c r="O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</row>
    <row r="31" spans="1:41" ht="15" x14ac:dyDescent="0.25">
      <c r="A31" s="11"/>
      <c r="B31" s="116" t="s">
        <v>62</v>
      </c>
      <c r="C31" s="117"/>
      <c r="D31" s="118"/>
      <c r="E31" s="119" t="s">
        <v>63</v>
      </c>
      <c r="F31" s="120"/>
      <c r="G31" s="44" t="s">
        <v>64</v>
      </c>
      <c r="H31" s="39"/>
      <c r="I31" s="39" t="s">
        <v>32</v>
      </c>
      <c r="J31" s="32"/>
      <c r="K31" s="33"/>
      <c r="L31" s="33"/>
      <c r="M31" s="33"/>
      <c r="N31" s="11"/>
      <c r="O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</row>
    <row r="32" spans="1:41" ht="15" x14ac:dyDescent="0.25">
      <c r="A32" s="11"/>
      <c r="B32" s="123" t="s">
        <v>82</v>
      </c>
      <c r="C32" s="124"/>
      <c r="D32" s="125"/>
      <c r="E32" s="119" t="s">
        <v>47</v>
      </c>
      <c r="F32" s="120"/>
      <c r="G32" s="44"/>
      <c r="H32" s="39" t="s">
        <v>48</v>
      </c>
      <c r="I32" s="39" t="s">
        <v>32</v>
      </c>
      <c r="J32" s="32"/>
      <c r="K32" s="33"/>
      <c r="L32" s="33"/>
      <c r="M32" s="33"/>
      <c r="N32" s="11"/>
      <c r="O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</row>
    <row r="33" spans="1:41" ht="15" x14ac:dyDescent="0.25">
      <c r="A33" s="11"/>
      <c r="B33" s="126" t="s">
        <v>84</v>
      </c>
      <c r="C33" s="126"/>
      <c r="D33" s="126"/>
      <c r="E33" s="121" t="s">
        <v>85</v>
      </c>
      <c r="F33" s="122"/>
      <c r="G33" s="44"/>
      <c r="H33" s="39"/>
      <c r="I33" s="39" t="s">
        <v>32</v>
      </c>
      <c r="J33" s="32"/>
      <c r="K33" s="33"/>
      <c r="L33" s="33"/>
      <c r="M33" s="33"/>
      <c r="N33" s="11"/>
      <c r="O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</row>
    <row r="34" spans="1:41" ht="15" customHeight="1" x14ac:dyDescent="0.25">
      <c r="A34" s="11"/>
      <c r="B34" s="127" t="s">
        <v>88</v>
      </c>
      <c r="C34" s="127"/>
      <c r="D34" s="127"/>
      <c r="E34" s="121" t="s">
        <v>87</v>
      </c>
      <c r="F34" s="122"/>
      <c r="G34" s="44"/>
      <c r="H34" s="39"/>
      <c r="I34" s="39" t="s">
        <v>90</v>
      </c>
      <c r="J34" s="32"/>
      <c r="K34" s="33"/>
      <c r="L34" s="33"/>
      <c r="M34" s="33"/>
      <c r="N34" s="11"/>
      <c r="O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</row>
    <row r="35" spans="1:41" ht="15" x14ac:dyDescent="0.25">
      <c r="A35" s="11"/>
      <c r="B35" s="115" t="s">
        <v>57</v>
      </c>
      <c r="C35" s="96"/>
      <c r="D35" s="96"/>
      <c r="E35" s="107" t="s">
        <v>81</v>
      </c>
      <c r="F35" s="108"/>
      <c r="G35" s="45" t="s">
        <v>58</v>
      </c>
      <c r="H35" s="39" t="s">
        <v>59</v>
      </c>
      <c r="I35" s="39" t="s">
        <v>32</v>
      </c>
      <c r="J35" s="32"/>
      <c r="K35" s="33"/>
      <c r="L35" s="33"/>
      <c r="M35" s="33"/>
      <c r="N35" s="11"/>
      <c r="O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</row>
    <row r="36" spans="1:41" s="11" customFormat="1" x14ac:dyDescent="0.2">
      <c r="B36" s="34"/>
      <c r="C36" s="35"/>
      <c r="D36" s="36"/>
      <c r="E36" s="33"/>
      <c r="F36" s="33"/>
      <c r="G36" s="33"/>
      <c r="H36" s="33"/>
      <c r="I36" s="33"/>
      <c r="J36" s="33"/>
      <c r="K36" s="33"/>
      <c r="L36" s="33"/>
      <c r="M36" s="33"/>
      <c r="N36" s="33"/>
    </row>
    <row r="37" spans="1:41" s="11" customFormat="1" x14ac:dyDescent="0.2">
      <c r="B37" s="34"/>
      <c r="C37" s="35"/>
      <c r="D37" s="36"/>
      <c r="E37" s="33"/>
      <c r="F37" s="33"/>
      <c r="G37" s="33"/>
      <c r="H37" s="33"/>
      <c r="I37" s="33"/>
      <c r="J37" s="33"/>
      <c r="K37" s="33"/>
      <c r="L37" s="33"/>
      <c r="M37" s="33"/>
      <c r="N37" s="33"/>
    </row>
    <row r="38" spans="1:41" s="11" customFormat="1" ht="15" x14ac:dyDescent="0.25">
      <c r="B38" s="34"/>
      <c r="C38" s="35"/>
      <c r="D38" s="36"/>
      <c r="E38" s="33"/>
      <c r="F38" s="37"/>
      <c r="G38" s="33"/>
      <c r="H38" s="33"/>
      <c r="I38" s="33"/>
      <c r="J38" s="33"/>
      <c r="K38" s="33"/>
      <c r="L38" s="33"/>
      <c r="M38" s="33"/>
      <c r="N38" s="33"/>
    </row>
    <row r="39" spans="1:41" s="11" customFormat="1" x14ac:dyDescent="0.2">
      <c r="B39" s="34"/>
      <c r="C39" s="35"/>
      <c r="D39" s="36"/>
      <c r="E39" s="33"/>
      <c r="F39" s="33"/>
      <c r="G39" s="33"/>
      <c r="H39" s="33"/>
      <c r="I39" s="33"/>
      <c r="J39" s="33"/>
      <c r="K39" s="33"/>
      <c r="L39" s="33"/>
      <c r="M39" s="33"/>
      <c r="N39" s="33"/>
    </row>
    <row r="40" spans="1:41" s="11" customFormat="1" ht="15" customHeight="1" x14ac:dyDescent="0.2">
      <c r="B40" s="34"/>
      <c r="C40" s="35"/>
      <c r="D40" s="36"/>
      <c r="E40" s="33"/>
      <c r="F40" s="33"/>
      <c r="G40" s="33"/>
      <c r="H40" s="33"/>
      <c r="I40" s="33"/>
      <c r="J40" s="33"/>
      <c r="K40" s="33"/>
      <c r="L40" s="33"/>
      <c r="M40" s="33"/>
      <c r="N40" s="33"/>
    </row>
    <row r="41" spans="1:41" s="11" customFormat="1" x14ac:dyDescent="0.2">
      <c r="B41" s="34"/>
      <c r="C41" s="35"/>
      <c r="D41" s="36"/>
      <c r="E41" s="33"/>
      <c r="F41" s="33"/>
      <c r="G41" s="33"/>
      <c r="H41" s="33"/>
      <c r="I41" s="33"/>
      <c r="J41" s="33"/>
      <c r="K41" s="33"/>
      <c r="L41" s="33"/>
      <c r="M41" s="33"/>
      <c r="N41" s="33"/>
    </row>
    <row r="42" spans="1:41" s="11" customFormat="1" x14ac:dyDescent="0.2">
      <c r="B42" s="34"/>
      <c r="C42" s="35"/>
      <c r="D42" s="36"/>
      <c r="E42" s="33"/>
      <c r="F42" s="33"/>
      <c r="G42" s="33"/>
      <c r="H42" s="33"/>
      <c r="I42" s="33"/>
      <c r="J42" s="33"/>
      <c r="K42" s="33"/>
      <c r="L42" s="33"/>
      <c r="M42" s="33"/>
      <c r="N42" s="33"/>
    </row>
    <row r="43" spans="1:41" s="11" customFormat="1" x14ac:dyDescent="0.2">
      <c r="B43" s="34"/>
      <c r="C43" s="35"/>
      <c r="D43" s="36"/>
      <c r="E43" s="33"/>
      <c r="F43" s="33"/>
      <c r="G43" s="33"/>
      <c r="H43" s="33"/>
      <c r="I43" s="33"/>
      <c r="J43" s="33"/>
      <c r="K43" s="33"/>
      <c r="L43" s="33"/>
      <c r="M43" s="33"/>
      <c r="N43" s="33"/>
    </row>
    <row r="44" spans="1:41" s="11" customFormat="1" x14ac:dyDescent="0.2">
      <c r="B44" s="34"/>
      <c r="C44" s="35"/>
      <c r="D44" s="36"/>
      <c r="E44" s="33"/>
      <c r="F44" s="33"/>
      <c r="G44" s="33"/>
      <c r="H44" s="33"/>
      <c r="I44" s="33"/>
      <c r="J44" s="33"/>
      <c r="K44" s="33"/>
      <c r="L44" s="33"/>
      <c r="M44" s="33"/>
      <c r="N44" s="33"/>
    </row>
    <row r="45" spans="1:41" s="11" customFormat="1" x14ac:dyDescent="0.2">
      <c r="B45" s="34"/>
      <c r="C45" s="35"/>
      <c r="D45" s="36"/>
      <c r="E45" s="33"/>
      <c r="F45" s="33"/>
      <c r="G45" s="33"/>
      <c r="H45" s="33"/>
      <c r="I45" s="33"/>
      <c r="J45" s="33"/>
      <c r="K45" s="33"/>
      <c r="L45" s="33"/>
      <c r="M45" s="33"/>
      <c r="N45" s="33"/>
    </row>
    <row r="46" spans="1:41" s="11" customFormat="1" x14ac:dyDescent="0.2">
      <c r="B46" s="34"/>
      <c r="C46" s="35"/>
      <c r="D46" s="36"/>
      <c r="E46" s="33"/>
      <c r="F46" s="33"/>
      <c r="G46" s="33"/>
      <c r="H46" s="33"/>
      <c r="I46" s="33"/>
      <c r="J46" s="33"/>
      <c r="K46" s="33"/>
      <c r="L46" s="33"/>
      <c r="M46" s="33"/>
      <c r="N46" s="33"/>
    </row>
    <row r="47" spans="1:41" s="11" customFormat="1" x14ac:dyDescent="0.2">
      <c r="B47" s="34"/>
      <c r="C47" s="35"/>
      <c r="D47" s="36"/>
      <c r="E47" s="33"/>
      <c r="F47" s="33"/>
      <c r="G47" s="33"/>
      <c r="H47" s="33"/>
      <c r="I47" s="33"/>
      <c r="J47" s="33"/>
      <c r="K47" s="33"/>
      <c r="L47" s="33"/>
      <c r="M47" s="33"/>
      <c r="N47" s="33"/>
    </row>
    <row r="48" spans="1:41" s="11" customFormat="1" x14ac:dyDescent="0.2">
      <c r="B48" s="34"/>
      <c r="C48" s="35"/>
      <c r="D48" s="36"/>
      <c r="E48" s="33"/>
      <c r="F48" s="33"/>
      <c r="G48" s="33"/>
      <c r="H48" s="33"/>
      <c r="I48" s="33"/>
      <c r="J48" s="33"/>
      <c r="K48" s="33"/>
      <c r="L48" s="33"/>
      <c r="M48" s="33"/>
      <c r="N48" s="33"/>
    </row>
    <row r="49" spans="2:14" s="11" customFormat="1" x14ac:dyDescent="0.2">
      <c r="B49" s="34"/>
      <c r="C49" s="35"/>
      <c r="D49" s="36"/>
      <c r="E49" s="33"/>
      <c r="F49" s="33"/>
      <c r="G49" s="33"/>
      <c r="H49" s="33"/>
      <c r="I49" s="33"/>
      <c r="J49" s="33"/>
      <c r="K49" s="33"/>
      <c r="L49" s="33"/>
      <c r="M49" s="33"/>
      <c r="N49" s="33"/>
    </row>
    <row r="50" spans="2:14" s="11" customFormat="1" x14ac:dyDescent="0.2">
      <c r="B50" s="34"/>
      <c r="C50" s="35"/>
      <c r="D50" s="36"/>
      <c r="E50" s="33"/>
      <c r="F50" s="33"/>
      <c r="G50" s="33"/>
      <c r="H50" s="33"/>
      <c r="I50" s="33"/>
      <c r="J50" s="33"/>
      <c r="K50" s="33"/>
      <c r="L50" s="33"/>
      <c r="M50" s="33"/>
      <c r="N50" s="33"/>
    </row>
    <row r="51" spans="2:14" s="11" customFormat="1" x14ac:dyDescent="0.2">
      <c r="B51" s="34"/>
      <c r="C51" s="35"/>
      <c r="D51" s="36"/>
      <c r="E51" s="33"/>
      <c r="F51" s="33"/>
      <c r="G51" s="33"/>
      <c r="H51" s="33"/>
      <c r="I51" s="33"/>
      <c r="J51" s="33"/>
      <c r="K51" s="33"/>
      <c r="L51" s="33"/>
      <c r="M51" s="33"/>
      <c r="N51" s="33"/>
    </row>
    <row r="52" spans="2:14" s="11" customFormat="1" x14ac:dyDescent="0.2">
      <c r="B52" s="34"/>
      <c r="C52" s="35"/>
      <c r="D52" s="36"/>
      <c r="E52" s="33"/>
      <c r="F52" s="33"/>
      <c r="G52" s="33"/>
      <c r="H52" s="33"/>
      <c r="I52" s="33"/>
      <c r="J52" s="33"/>
      <c r="K52" s="33"/>
      <c r="L52" s="33"/>
      <c r="M52" s="33"/>
      <c r="N52" s="33"/>
    </row>
    <row r="53" spans="2:14" s="11" customFormat="1" x14ac:dyDescent="0.2">
      <c r="B53" s="34"/>
      <c r="C53" s="35"/>
      <c r="D53" s="36"/>
      <c r="E53" s="33"/>
      <c r="F53" s="33"/>
      <c r="G53" s="33"/>
      <c r="H53" s="33"/>
      <c r="I53" s="33"/>
      <c r="J53" s="33"/>
      <c r="K53" s="33"/>
      <c r="L53" s="33"/>
      <c r="M53" s="33"/>
      <c r="N53" s="33"/>
    </row>
    <row r="54" spans="2:14" s="11" customFormat="1" x14ac:dyDescent="0.2">
      <c r="B54" s="34"/>
      <c r="C54" s="35"/>
      <c r="D54" s="36"/>
      <c r="E54" s="33"/>
      <c r="F54" s="33"/>
      <c r="G54" s="33"/>
      <c r="H54" s="33"/>
      <c r="I54" s="33"/>
      <c r="J54" s="33"/>
      <c r="K54" s="33"/>
      <c r="L54" s="33"/>
      <c r="M54" s="33"/>
      <c r="N54" s="33"/>
    </row>
    <row r="55" spans="2:14" s="11" customFormat="1" x14ac:dyDescent="0.2">
      <c r="B55" s="34"/>
      <c r="C55" s="35"/>
      <c r="D55" s="36"/>
      <c r="E55" s="33"/>
      <c r="F55" s="33"/>
      <c r="G55" s="33"/>
      <c r="H55" s="33"/>
      <c r="I55" s="33"/>
      <c r="J55" s="33"/>
      <c r="K55" s="33"/>
      <c r="L55" s="33"/>
      <c r="M55" s="33"/>
      <c r="N55" s="33"/>
    </row>
    <row r="56" spans="2:14" s="11" customFormat="1" x14ac:dyDescent="0.2">
      <c r="B56" s="34"/>
      <c r="C56" s="35"/>
      <c r="D56" s="36"/>
      <c r="E56" s="33"/>
      <c r="F56" s="33"/>
      <c r="G56" s="33"/>
      <c r="H56" s="33"/>
      <c r="I56" s="33"/>
      <c r="J56" s="33"/>
      <c r="K56" s="33"/>
      <c r="L56" s="33"/>
      <c r="M56" s="33"/>
      <c r="N56" s="33"/>
    </row>
    <row r="57" spans="2:14" s="11" customFormat="1" x14ac:dyDescent="0.2">
      <c r="B57" s="34"/>
      <c r="C57" s="35"/>
      <c r="D57" s="36"/>
      <c r="E57" s="33"/>
      <c r="F57" s="33"/>
      <c r="G57" s="33"/>
      <c r="H57" s="33"/>
      <c r="I57" s="33"/>
      <c r="J57" s="33"/>
      <c r="K57" s="33"/>
      <c r="L57" s="33"/>
      <c r="M57" s="33"/>
      <c r="N57" s="33"/>
    </row>
    <row r="58" spans="2:14" s="11" customFormat="1" x14ac:dyDescent="0.2">
      <c r="B58" s="34"/>
      <c r="C58" s="35"/>
      <c r="D58" s="36"/>
      <c r="E58" s="33"/>
      <c r="F58" s="33"/>
      <c r="G58" s="33"/>
      <c r="H58" s="33"/>
      <c r="I58" s="33"/>
      <c r="J58" s="33"/>
      <c r="K58" s="33"/>
      <c r="L58" s="33"/>
      <c r="M58" s="33"/>
      <c r="N58" s="33"/>
    </row>
    <row r="59" spans="2:14" s="11" customFormat="1" x14ac:dyDescent="0.2">
      <c r="B59" s="34"/>
      <c r="C59" s="35"/>
      <c r="D59" s="36"/>
      <c r="E59" s="33"/>
      <c r="F59" s="33"/>
      <c r="G59" s="33"/>
      <c r="H59" s="33"/>
      <c r="I59" s="33"/>
      <c r="J59" s="33"/>
      <c r="K59" s="33"/>
      <c r="L59" s="33"/>
      <c r="M59" s="33"/>
      <c r="N59" s="33"/>
    </row>
    <row r="60" spans="2:14" s="11" customFormat="1" x14ac:dyDescent="0.2">
      <c r="B60" s="34"/>
      <c r="C60" s="35"/>
      <c r="D60" s="36"/>
      <c r="E60" s="33"/>
      <c r="F60" s="33"/>
      <c r="G60" s="33"/>
      <c r="H60" s="33"/>
      <c r="I60" s="33"/>
      <c r="J60" s="33"/>
      <c r="K60" s="33"/>
      <c r="L60" s="33"/>
      <c r="M60" s="33"/>
      <c r="N60" s="33"/>
    </row>
    <row r="61" spans="2:14" s="11" customFormat="1" x14ac:dyDescent="0.2">
      <c r="B61" s="34"/>
      <c r="C61" s="35"/>
      <c r="D61" s="36"/>
      <c r="E61" s="33"/>
      <c r="F61" s="33"/>
      <c r="G61" s="33"/>
      <c r="H61" s="33"/>
      <c r="I61" s="33"/>
      <c r="J61" s="33"/>
      <c r="K61" s="33"/>
      <c r="L61" s="33"/>
      <c r="M61" s="33"/>
      <c r="N61" s="33"/>
    </row>
    <row r="62" spans="2:14" s="11" customFormat="1" x14ac:dyDescent="0.2">
      <c r="B62" s="34"/>
      <c r="C62" s="35"/>
      <c r="D62" s="36"/>
      <c r="E62" s="33"/>
      <c r="F62" s="33"/>
      <c r="G62" s="33"/>
      <c r="H62" s="33"/>
      <c r="I62" s="33"/>
      <c r="J62" s="33"/>
      <c r="K62" s="33"/>
      <c r="L62" s="33"/>
      <c r="M62" s="33"/>
      <c r="N62" s="33"/>
    </row>
    <row r="63" spans="2:14" s="11" customFormat="1" x14ac:dyDescent="0.2">
      <c r="B63" s="34"/>
      <c r="C63" s="35"/>
      <c r="D63" s="36"/>
      <c r="E63" s="33"/>
      <c r="F63" s="33"/>
      <c r="G63" s="33"/>
      <c r="H63" s="33"/>
      <c r="I63" s="33"/>
      <c r="J63" s="33"/>
      <c r="K63" s="33"/>
      <c r="L63" s="33"/>
      <c r="M63" s="33"/>
      <c r="N63" s="33"/>
    </row>
    <row r="64" spans="2:14" s="11" customFormat="1" x14ac:dyDescent="0.2">
      <c r="B64" s="34"/>
      <c r="C64" s="35"/>
      <c r="D64" s="36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s="11" customFormat="1" x14ac:dyDescent="0.2">
      <c r="B65" s="34"/>
      <c r="C65" s="35"/>
      <c r="D65" s="36"/>
      <c r="E65" s="33"/>
      <c r="F65" s="33"/>
      <c r="G65" s="33"/>
      <c r="H65" s="33"/>
      <c r="I65" s="33"/>
      <c r="J65" s="33"/>
      <c r="K65" s="33"/>
      <c r="L65" s="33"/>
      <c r="M65" s="33"/>
      <c r="N65" s="33"/>
    </row>
    <row r="66" spans="2:14" s="11" customFormat="1" x14ac:dyDescent="0.2">
      <c r="B66" s="34"/>
      <c r="C66" s="35"/>
      <c r="D66" s="36"/>
      <c r="E66" s="33"/>
      <c r="F66" s="33"/>
      <c r="G66" s="33"/>
      <c r="H66" s="33"/>
      <c r="I66" s="33"/>
      <c r="J66" s="33"/>
      <c r="K66" s="33"/>
      <c r="L66" s="33"/>
      <c r="M66" s="33"/>
      <c r="N66" s="33"/>
    </row>
    <row r="67" spans="2:14" s="11" customFormat="1" x14ac:dyDescent="0.2">
      <c r="B67" s="34"/>
      <c r="C67" s="35"/>
      <c r="D67" s="36"/>
      <c r="E67" s="33"/>
      <c r="F67" s="33"/>
      <c r="G67" s="33"/>
      <c r="H67" s="33"/>
      <c r="I67" s="33"/>
      <c r="J67" s="33"/>
      <c r="K67" s="33"/>
      <c r="L67" s="33"/>
      <c r="M67" s="33"/>
      <c r="N67" s="33"/>
    </row>
    <row r="68" spans="2:14" s="11" customFormat="1" x14ac:dyDescent="0.2">
      <c r="B68" s="34"/>
      <c r="C68" s="35"/>
      <c r="D68" s="36"/>
      <c r="E68" s="33"/>
      <c r="F68" s="33"/>
      <c r="G68" s="33"/>
      <c r="H68" s="33"/>
      <c r="I68" s="33"/>
      <c r="J68" s="33"/>
      <c r="K68" s="33"/>
      <c r="L68" s="33"/>
      <c r="M68" s="33"/>
      <c r="N68" s="33"/>
    </row>
    <row r="69" spans="2:14" s="11" customFormat="1" x14ac:dyDescent="0.2">
      <c r="B69" s="34"/>
      <c r="C69" s="35"/>
      <c r="D69" s="36"/>
      <c r="E69" s="33"/>
      <c r="F69" s="33"/>
      <c r="G69" s="33"/>
      <c r="H69" s="33"/>
      <c r="I69" s="33"/>
      <c r="J69" s="33"/>
      <c r="K69" s="33"/>
      <c r="L69" s="33"/>
      <c r="M69" s="33"/>
      <c r="N69" s="33"/>
    </row>
    <row r="70" spans="2:14" s="11" customFormat="1" x14ac:dyDescent="0.2">
      <c r="B70" s="34"/>
      <c r="C70" s="35"/>
      <c r="D70" s="36"/>
      <c r="E70" s="33"/>
      <c r="F70" s="33"/>
      <c r="G70" s="33"/>
      <c r="H70" s="33"/>
      <c r="I70" s="33"/>
      <c r="J70" s="33"/>
      <c r="K70" s="33"/>
      <c r="L70" s="33"/>
      <c r="M70" s="33"/>
      <c r="N70" s="33"/>
    </row>
    <row r="71" spans="2:14" s="11" customFormat="1" x14ac:dyDescent="0.2">
      <c r="B71" s="34"/>
      <c r="C71" s="35"/>
      <c r="D71" s="36"/>
      <c r="E71" s="33"/>
      <c r="F71" s="33"/>
      <c r="G71" s="33"/>
      <c r="H71" s="33"/>
      <c r="I71" s="33"/>
      <c r="J71" s="33"/>
      <c r="K71" s="33"/>
      <c r="L71" s="33"/>
      <c r="M71" s="33"/>
      <c r="N71" s="33"/>
    </row>
    <row r="72" spans="2:14" s="11" customFormat="1" x14ac:dyDescent="0.2">
      <c r="B72" s="34"/>
      <c r="C72" s="35"/>
      <c r="D72" s="36"/>
      <c r="E72" s="33"/>
      <c r="F72" s="33"/>
      <c r="G72" s="33"/>
      <c r="H72" s="33"/>
      <c r="I72" s="33"/>
      <c r="J72" s="33"/>
      <c r="K72" s="33"/>
      <c r="L72" s="33"/>
      <c r="M72" s="33"/>
      <c r="N72" s="33"/>
    </row>
    <row r="73" spans="2:14" s="11" customFormat="1" x14ac:dyDescent="0.2">
      <c r="B73" s="34"/>
      <c r="C73" s="35"/>
      <c r="D73" s="36"/>
      <c r="E73" s="33"/>
      <c r="F73" s="33"/>
      <c r="G73" s="33"/>
      <c r="H73" s="33"/>
      <c r="I73" s="33"/>
      <c r="J73" s="33"/>
      <c r="K73" s="33"/>
      <c r="L73" s="33"/>
      <c r="M73" s="33"/>
      <c r="N73" s="33"/>
    </row>
    <row r="74" spans="2:14" s="11" customFormat="1" x14ac:dyDescent="0.2">
      <c r="B74" s="34"/>
      <c r="C74" s="35"/>
      <c r="D74" s="36"/>
      <c r="E74" s="33"/>
      <c r="F74" s="33"/>
      <c r="G74" s="33"/>
      <c r="H74" s="33"/>
      <c r="I74" s="33"/>
      <c r="J74" s="33"/>
      <c r="K74" s="33"/>
      <c r="L74" s="33"/>
      <c r="M74" s="33"/>
      <c r="N74" s="33"/>
    </row>
    <row r="75" spans="2:14" s="11" customFormat="1" x14ac:dyDescent="0.2">
      <c r="B75" s="34"/>
      <c r="C75" s="35"/>
      <c r="D75" s="36"/>
      <c r="E75" s="33"/>
      <c r="F75" s="33"/>
      <c r="G75" s="33"/>
      <c r="H75" s="33"/>
      <c r="I75" s="33"/>
      <c r="J75" s="33"/>
      <c r="K75" s="33"/>
      <c r="L75" s="33"/>
      <c r="M75" s="33"/>
      <c r="N75" s="33"/>
    </row>
    <row r="76" spans="2:14" s="11" customFormat="1" x14ac:dyDescent="0.2">
      <c r="B76" s="34"/>
      <c r="C76" s="35"/>
      <c r="D76" s="36"/>
      <c r="E76" s="33"/>
      <c r="F76" s="33"/>
      <c r="G76" s="33"/>
      <c r="H76" s="33"/>
      <c r="I76" s="33"/>
      <c r="J76" s="33"/>
      <c r="K76" s="33"/>
      <c r="L76" s="33"/>
      <c r="M76" s="33"/>
      <c r="N76" s="33"/>
    </row>
    <row r="77" spans="2:14" s="11" customFormat="1" x14ac:dyDescent="0.2">
      <c r="B77" s="34"/>
      <c r="C77" s="35"/>
      <c r="D77" s="36"/>
      <c r="E77" s="33"/>
      <c r="F77" s="33"/>
      <c r="G77" s="33"/>
      <c r="H77" s="33"/>
      <c r="I77" s="33"/>
      <c r="J77" s="33"/>
      <c r="K77" s="33"/>
      <c r="L77" s="33"/>
      <c r="M77" s="33"/>
      <c r="N77" s="33"/>
    </row>
    <row r="78" spans="2:14" s="11" customFormat="1" x14ac:dyDescent="0.2">
      <c r="B78" s="34"/>
      <c r="C78" s="35"/>
      <c r="D78" s="36"/>
      <c r="E78" s="33"/>
      <c r="F78" s="33"/>
      <c r="G78" s="33"/>
      <c r="H78" s="33"/>
      <c r="I78" s="33"/>
      <c r="J78" s="33"/>
      <c r="K78" s="33"/>
      <c r="L78" s="33"/>
      <c r="M78" s="33"/>
      <c r="N78" s="33"/>
    </row>
    <row r="79" spans="2:14" s="11" customFormat="1" x14ac:dyDescent="0.2">
      <c r="B79" s="34"/>
      <c r="C79" s="35"/>
      <c r="D79" s="36"/>
      <c r="E79" s="33"/>
      <c r="F79" s="33"/>
      <c r="G79" s="33"/>
      <c r="H79" s="33"/>
      <c r="I79" s="33"/>
      <c r="J79" s="33"/>
      <c r="K79" s="33"/>
      <c r="L79" s="33"/>
      <c r="M79" s="33"/>
      <c r="N79" s="33"/>
    </row>
    <row r="80" spans="2:14" s="11" customFormat="1" x14ac:dyDescent="0.2">
      <c r="B80" s="34"/>
      <c r="C80" s="35"/>
      <c r="D80" s="36"/>
      <c r="E80" s="33"/>
      <c r="F80" s="33"/>
      <c r="G80" s="33"/>
      <c r="H80" s="33"/>
      <c r="I80" s="33"/>
      <c r="J80" s="33"/>
      <c r="K80" s="33"/>
      <c r="L80" s="33"/>
      <c r="M80" s="33"/>
      <c r="N80" s="33"/>
    </row>
    <row r="81" spans="2:14" s="11" customFormat="1" x14ac:dyDescent="0.2">
      <c r="B81" s="34"/>
      <c r="C81" s="35"/>
      <c r="D81" s="36"/>
      <c r="E81" s="33"/>
      <c r="F81" s="33"/>
      <c r="G81" s="33"/>
      <c r="H81" s="33"/>
      <c r="I81" s="33"/>
      <c r="J81" s="33"/>
      <c r="K81" s="33"/>
      <c r="L81" s="33"/>
      <c r="M81" s="33"/>
      <c r="N81" s="33"/>
    </row>
    <row r="82" spans="2:14" s="11" customFormat="1" x14ac:dyDescent="0.2">
      <c r="B82" s="34"/>
      <c r="C82" s="35"/>
      <c r="D82" s="36"/>
      <c r="E82" s="33"/>
      <c r="F82" s="33"/>
      <c r="G82" s="33"/>
      <c r="H82" s="33"/>
      <c r="I82" s="33"/>
      <c r="J82" s="33"/>
      <c r="K82" s="33"/>
      <c r="L82" s="33"/>
      <c r="M82" s="33"/>
      <c r="N82" s="33"/>
    </row>
    <row r="83" spans="2:14" s="11" customFormat="1" x14ac:dyDescent="0.2">
      <c r="B83" s="34"/>
      <c r="C83" s="35"/>
      <c r="D83" s="36"/>
      <c r="E83" s="33"/>
      <c r="F83" s="33"/>
      <c r="G83" s="33"/>
      <c r="H83" s="33"/>
      <c r="I83" s="33"/>
      <c r="J83" s="33"/>
      <c r="K83" s="33"/>
      <c r="L83" s="33"/>
      <c r="M83" s="33"/>
      <c r="N83" s="33"/>
    </row>
  </sheetData>
  <mergeCells count="38">
    <mergeCell ref="B35:D35"/>
    <mergeCell ref="E35:F35"/>
    <mergeCell ref="B28:D28"/>
    <mergeCell ref="E28:F28"/>
    <mergeCell ref="B29:D29"/>
    <mergeCell ref="E29:F29"/>
    <mergeCell ref="B31:D31"/>
    <mergeCell ref="E31:F31"/>
    <mergeCell ref="E32:F32"/>
    <mergeCell ref="E33:F33"/>
    <mergeCell ref="E34:F34"/>
    <mergeCell ref="B32:D32"/>
    <mergeCell ref="B33:D33"/>
    <mergeCell ref="B34:D34"/>
    <mergeCell ref="B27:D27"/>
    <mergeCell ref="E27:F27"/>
    <mergeCell ref="B30:D30"/>
    <mergeCell ref="E30:F30"/>
    <mergeCell ref="B23:I23"/>
    <mergeCell ref="B24:D24"/>
    <mergeCell ref="E24:F24"/>
    <mergeCell ref="B25:D25"/>
    <mergeCell ref="E25:F25"/>
    <mergeCell ref="B26:D26"/>
    <mergeCell ref="E26:F26"/>
    <mergeCell ref="B20:N20"/>
    <mergeCell ref="C11:D11"/>
    <mergeCell ref="A22:I22"/>
    <mergeCell ref="A1:N1"/>
    <mergeCell ref="C9:D9"/>
    <mergeCell ref="B6:D6"/>
    <mergeCell ref="C7:D7"/>
    <mergeCell ref="C8:D8"/>
    <mergeCell ref="C10:D10"/>
    <mergeCell ref="C12:D12"/>
    <mergeCell ref="B14:D14"/>
    <mergeCell ref="B16:N16"/>
    <mergeCell ref="B18:N18"/>
  </mergeCells>
  <hyperlinks>
    <hyperlink ref="E25" r:id="rId1" xr:uid="{00000000-0004-0000-0000-000000000000}"/>
    <hyperlink ref="E26" r:id="rId2" xr:uid="{00000000-0004-0000-0000-000001000000}"/>
    <hyperlink ref="E27" r:id="rId3" xr:uid="{00000000-0004-0000-0000-000002000000}"/>
    <hyperlink ref="E28" r:id="rId4" xr:uid="{00000000-0004-0000-0000-000003000000}"/>
    <hyperlink ref="E29" r:id="rId5" xr:uid="{00000000-0004-0000-0000-000004000000}"/>
    <hyperlink ref="E35" r:id="rId6" xr:uid="{00000000-0004-0000-0000-000005000000}"/>
    <hyperlink ref="E31" r:id="rId7" xr:uid="{00000000-0004-0000-0000-000006000000}"/>
    <hyperlink ref="E32" r:id="rId8" xr:uid="{00000000-0004-0000-0000-000007000000}"/>
    <hyperlink ref="E30" r:id="rId9" xr:uid="{00000000-0004-0000-0000-000008000000}"/>
    <hyperlink ref="E33" r:id="rId10" xr:uid="{00000000-0004-0000-0000-000009000000}"/>
    <hyperlink ref="E34" r:id="rId11" xr:uid="{00000000-0004-0000-0000-00000A000000}"/>
  </hyperlinks>
  <pageMargins left="0.25" right="0.25" top="0.75" bottom="0.75" header="0.3" footer="0.3"/>
  <pageSetup paperSize="9" scale="79" fitToHeight="0" orientation="landscape" r:id="rId12"/>
  <headerFooter>
    <oddHeader xml:space="preserve">&amp;CPREFEITURA MUNICIPAL DE BANDEIRANTES
ESTADO DO PARANÁ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"/>
  <sheetViews>
    <sheetView zoomScale="80" zoomScaleNormal="80" workbookViewId="0">
      <selection activeCell="I4" sqref="I4"/>
    </sheetView>
  </sheetViews>
  <sheetFormatPr defaultRowHeight="15" x14ac:dyDescent="0.25"/>
  <cols>
    <col min="1" max="1" width="7.28515625" customWidth="1"/>
    <col min="2" max="2" width="10.7109375" bestFit="1" customWidth="1"/>
    <col min="3" max="3" width="57.140625" customWidth="1"/>
    <col min="4" max="4" width="19.5703125" customWidth="1"/>
    <col min="5" max="5" width="20.5703125" customWidth="1"/>
    <col min="6" max="8" width="18.7109375" customWidth="1"/>
    <col min="9" max="9" width="17.140625" customWidth="1"/>
  </cols>
  <sheetData>
    <row r="1" spans="1:9" ht="15.75" x14ac:dyDescent="0.25">
      <c r="A1" s="128" t="s">
        <v>19</v>
      </c>
      <c r="B1" s="128"/>
      <c r="C1" s="128"/>
      <c r="D1" s="128"/>
      <c r="E1" s="128"/>
      <c r="F1" s="128"/>
      <c r="G1" s="128"/>
      <c r="H1" s="128"/>
      <c r="I1" s="128"/>
    </row>
    <row r="2" spans="1:9" x14ac:dyDescent="0.25">
      <c r="A2" s="13"/>
      <c r="B2" s="13"/>
      <c r="C2" s="13"/>
      <c r="D2" s="13"/>
      <c r="E2" s="13"/>
      <c r="F2" s="13"/>
      <c r="G2" s="13"/>
      <c r="H2" s="13"/>
    </row>
    <row r="3" spans="1:9" ht="57" customHeight="1" x14ac:dyDescent="0.25">
      <c r="A3" s="8" t="s">
        <v>0</v>
      </c>
      <c r="B3" s="5" t="s">
        <v>20</v>
      </c>
      <c r="C3" s="14" t="s">
        <v>1</v>
      </c>
      <c r="D3" s="9" t="s">
        <v>34</v>
      </c>
      <c r="E3" s="9" t="s">
        <v>72</v>
      </c>
      <c r="F3" s="9" t="s">
        <v>73</v>
      </c>
      <c r="G3" s="9" t="s">
        <v>74</v>
      </c>
      <c r="H3" s="9" t="s">
        <v>75</v>
      </c>
      <c r="I3" s="16" t="s">
        <v>26</v>
      </c>
    </row>
    <row r="4" spans="1:9" s="62" customFormat="1" ht="136.5" customHeight="1" x14ac:dyDescent="0.2">
      <c r="A4" s="57">
        <v>1</v>
      </c>
      <c r="B4" s="22">
        <v>1</v>
      </c>
      <c r="C4" s="63" t="s">
        <v>43</v>
      </c>
      <c r="D4" s="26">
        <v>94.4</v>
      </c>
      <c r="E4" s="26">
        <v>62.4</v>
      </c>
      <c r="F4" s="26">
        <v>60</v>
      </c>
      <c r="G4" s="26">
        <v>85.4</v>
      </c>
      <c r="H4" s="26">
        <v>90</v>
      </c>
      <c r="I4" s="69">
        <f>IF(ISERR(AVERAGE(D4:G4)),"",AVERAGE(D4:H4))</f>
        <v>78.440000000000012</v>
      </c>
    </row>
  </sheetData>
  <mergeCells count="1">
    <mergeCell ref="A1:I1"/>
  </mergeCells>
  <pageMargins left="0.511811024" right="0.511811024" top="0.78740157499999996" bottom="0.78740157499999996" header="0.31496062000000002" footer="0.31496062000000002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"/>
  <sheetViews>
    <sheetView zoomScale="95" zoomScaleNormal="95" workbookViewId="0">
      <selection activeCell="H8" sqref="H8"/>
    </sheetView>
  </sheetViews>
  <sheetFormatPr defaultRowHeight="15" x14ac:dyDescent="0.25"/>
  <cols>
    <col min="1" max="1" width="6.42578125" customWidth="1"/>
    <col min="2" max="2" width="7.28515625" customWidth="1"/>
    <col min="3" max="3" width="46.42578125" customWidth="1"/>
    <col min="4" max="5" width="12.85546875" customWidth="1"/>
    <col min="6" max="7" width="13.42578125" customWidth="1"/>
    <col min="8" max="8" width="13.5703125" customWidth="1"/>
    <col min="9" max="9" width="13.28515625" hidden="1" customWidth="1"/>
    <col min="10" max="10" width="16" hidden="1" customWidth="1"/>
    <col min="11" max="11" width="14.42578125" customWidth="1"/>
  </cols>
  <sheetData>
    <row r="1" spans="1:11" x14ac:dyDescent="0.25">
      <c r="A1" s="129" t="s">
        <v>91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s="62" customFormat="1" ht="35.25" customHeight="1" x14ac:dyDescent="0.2">
      <c r="A2" s="58" t="s">
        <v>0</v>
      </c>
      <c r="B2" s="59" t="s">
        <v>20</v>
      </c>
      <c r="C2" s="20" t="s">
        <v>1</v>
      </c>
      <c r="D2" s="60" t="s">
        <v>76</v>
      </c>
      <c r="E2" s="60" t="s">
        <v>45</v>
      </c>
      <c r="F2" s="60" t="s">
        <v>77</v>
      </c>
      <c r="G2" s="60" t="s">
        <v>78</v>
      </c>
      <c r="H2" s="60" t="s">
        <v>79</v>
      </c>
      <c r="I2" s="60" t="s">
        <v>33</v>
      </c>
      <c r="J2" s="60" t="s">
        <v>31</v>
      </c>
      <c r="K2" s="61" t="s">
        <v>26</v>
      </c>
    </row>
    <row r="3" spans="1:11" s="62" customFormat="1" ht="98.25" customHeight="1" x14ac:dyDescent="0.2">
      <c r="A3" s="57">
        <v>1</v>
      </c>
      <c r="B3" s="22">
        <v>1</v>
      </c>
      <c r="C3" s="63" t="s">
        <v>44</v>
      </c>
      <c r="D3" s="64">
        <v>105</v>
      </c>
      <c r="E3" s="64">
        <v>155</v>
      </c>
      <c r="F3" s="26">
        <v>78</v>
      </c>
      <c r="G3" s="26">
        <v>91.49</v>
      </c>
      <c r="H3" s="26">
        <v>90.49</v>
      </c>
      <c r="I3" s="26"/>
      <c r="J3" s="65">
        <f t="shared" ref="J3" si="0">MEDIAN(D3:I3)</f>
        <v>91.49</v>
      </c>
      <c r="K3" s="66">
        <f>IF(ISERR(AVERAGE(D3:I3)),"",AVERAGE(D3:I3))</f>
        <v>103.99600000000001</v>
      </c>
    </row>
  </sheetData>
  <mergeCells count="1">
    <mergeCell ref="A1:K1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4"/>
  <sheetViews>
    <sheetView zoomScale="80" zoomScaleNormal="80" workbookViewId="0">
      <selection activeCell="E3" sqref="E3"/>
    </sheetView>
  </sheetViews>
  <sheetFormatPr defaultRowHeight="15" x14ac:dyDescent="0.25"/>
  <cols>
    <col min="1" max="1" width="7.28515625" customWidth="1"/>
    <col min="2" max="2" width="7.85546875" customWidth="1"/>
    <col min="3" max="3" width="57.42578125" customWidth="1"/>
    <col min="4" max="4" width="17.140625" customWidth="1"/>
    <col min="5" max="5" width="17.5703125" customWidth="1"/>
    <col min="6" max="6" width="17.28515625" customWidth="1"/>
    <col min="7" max="7" width="16.7109375" customWidth="1"/>
    <col min="8" max="8" width="16.140625" customWidth="1"/>
    <col min="9" max="9" width="20.28515625" customWidth="1"/>
    <col min="10" max="10" width="12.7109375" hidden="1" customWidth="1"/>
    <col min="11" max="11" width="13.7109375" customWidth="1"/>
  </cols>
  <sheetData>
    <row r="1" spans="1:11" ht="21.75" customHeight="1" x14ac:dyDescent="0.25">
      <c r="A1" s="130" t="s">
        <v>21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s="62" customFormat="1" ht="35.25" customHeight="1" x14ac:dyDescent="0.2">
      <c r="A2" s="58" t="s">
        <v>0</v>
      </c>
      <c r="B2" s="59" t="s">
        <v>20</v>
      </c>
      <c r="C2" s="20" t="s">
        <v>1</v>
      </c>
      <c r="D2" s="60"/>
      <c r="E2" s="60" t="s">
        <v>46</v>
      </c>
      <c r="F2" s="60"/>
      <c r="G2" s="60"/>
      <c r="H2" s="60"/>
      <c r="I2" s="60"/>
      <c r="J2" s="67" t="s">
        <v>31</v>
      </c>
      <c r="K2" s="61" t="s">
        <v>26</v>
      </c>
    </row>
    <row r="3" spans="1:11" s="62" customFormat="1" ht="110.25" customHeight="1" x14ac:dyDescent="0.2">
      <c r="A3" s="57">
        <v>1</v>
      </c>
      <c r="B3" s="22">
        <v>1</v>
      </c>
      <c r="C3" s="63" t="s">
        <v>43</v>
      </c>
      <c r="D3" s="64"/>
      <c r="E3" s="26">
        <v>113.9</v>
      </c>
      <c r="F3" s="26"/>
      <c r="G3" s="26"/>
      <c r="H3" s="26"/>
      <c r="I3" s="26"/>
      <c r="J3" s="68">
        <f t="shared" ref="J3" si="0">MEDIAN(D3:I3)</f>
        <v>113.9</v>
      </c>
      <c r="K3" s="66">
        <f>IF(ISERR(AVERAGE(D3:I3)),"",AVERAGE(D3:I3))</f>
        <v>113.9</v>
      </c>
    </row>
    <row r="4" spans="1:11" s="62" customFormat="1" ht="12" x14ac:dyDescent="0.2"/>
  </sheetData>
  <mergeCells count="1">
    <mergeCell ref="A1:K1"/>
  </mergeCells>
  <pageMargins left="0.25" right="0.25" top="0.75" bottom="0.75" header="0.3" footer="0.3"/>
  <pageSetup paperSize="9" scale="7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5"/>
  <sheetViews>
    <sheetView zoomScale="80" zoomScaleNormal="80" workbookViewId="0">
      <selection activeCell="F10" sqref="F10"/>
    </sheetView>
  </sheetViews>
  <sheetFormatPr defaultRowHeight="15" x14ac:dyDescent="0.25"/>
  <cols>
    <col min="1" max="1" width="7.28515625" customWidth="1"/>
    <col min="2" max="2" width="7.85546875" customWidth="1"/>
    <col min="3" max="3" width="57.42578125" customWidth="1"/>
    <col min="4" max="4" width="17.140625" customWidth="1"/>
    <col min="5" max="5" width="17.5703125" customWidth="1"/>
    <col min="6" max="7" width="17.28515625" customWidth="1"/>
    <col min="8" max="8" width="16.7109375" customWidth="1"/>
    <col min="9" max="9" width="12.7109375" hidden="1" customWidth="1"/>
    <col min="10" max="10" width="13.7109375" customWidth="1"/>
  </cols>
  <sheetData>
    <row r="1" spans="1:10" ht="21.75" customHeight="1" x14ac:dyDescent="0.25">
      <c r="A1" s="130" t="s">
        <v>68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0" s="62" customFormat="1" ht="35.25" customHeight="1" x14ac:dyDescent="0.2">
      <c r="A2" s="131" t="s">
        <v>0</v>
      </c>
      <c r="B2" s="133" t="s">
        <v>20</v>
      </c>
      <c r="C2" s="135" t="s">
        <v>1</v>
      </c>
      <c r="D2" s="137" t="s">
        <v>69</v>
      </c>
      <c r="E2" s="60" t="s">
        <v>67</v>
      </c>
      <c r="F2" s="60" t="s">
        <v>70</v>
      </c>
      <c r="G2" s="60" t="s">
        <v>71</v>
      </c>
      <c r="H2" s="60" t="s">
        <v>66</v>
      </c>
      <c r="I2" s="67" t="s">
        <v>31</v>
      </c>
      <c r="J2" s="61" t="s">
        <v>26</v>
      </c>
    </row>
    <row r="3" spans="1:10" s="62" customFormat="1" ht="35.25" customHeight="1" x14ac:dyDescent="0.2">
      <c r="A3" s="132"/>
      <c r="B3" s="134"/>
      <c r="C3" s="136"/>
      <c r="D3" s="138"/>
      <c r="E3" s="81">
        <v>110</v>
      </c>
      <c r="F3" s="81">
        <v>30</v>
      </c>
      <c r="G3" s="81">
        <v>300</v>
      </c>
      <c r="H3" s="81">
        <v>60</v>
      </c>
      <c r="I3" s="82"/>
      <c r="J3" s="83">
        <f>(E3+F3+G3+H3)</f>
        <v>500</v>
      </c>
    </row>
    <row r="4" spans="1:10" s="62" customFormat="1" ht="110.25" customHeight="1" x14ac:dyDescent="0.2">
      <c r="A4" s="57">
        <v>1</v>
      </c>
      <c r="B4" s="22">
        <v>1</v>
      </c>
      <c r="C4" s="63" t="s">
        <v>43</v>
      </c>
      <c r="D4" s="64">
        <v>97.18</v>
      </c>
      <c r="E4" s="26">
        <f>E3*D4</f>
        <v>10689.800000000001</v>
      </c>
      <c r="F4" s="26">
        <f>F3*D4</f>
        <v>2915.4</v>
      </c>
      <c r="G4" s="26">
        <f>G3*D4</f>
        <v>29154.000000000004</v>
      </c>
      <c r="H4" s="26">
        <f>H3*D4</f>
        <v>5830.8</v>
      </c>
      <c r="I4" s="68">
        <f>MEDIAN(D4:H4)</f>
        <v>5830.8</v>
      </c>
      <c r="J4" s="66">
        <f>E4+F4+G4+H4</f>
        <v>48590.000000000007</v>
      </c>
    </row>
    <row r="5" spans="1:10" s="62" customFormat="1" ht="12" x14ac:dyDescent="0.2"/>
  </sheetData>
  <mergeCells count="5">
    <mergeCell ref="A1:J1"/>
    <mergeCell ref="A2:A3"/>
    <mergeCell ref="B2:B3"/>
    <mergeCell ref="C2:C3"/>
    <mergeCell ref="D2:D3"/>
  </mergeCells>
  <pageMargins left="0.25" right="0.25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Mapa de preços</vt:lpstr>
      <vt:lpstr>Memória de Calculo - Contrato</vt:lpstr>
      <vt:lpstr>Memória de Calculo - Sites</vt:lpstr>
      <vt:lpstr>Memória de Calculo - Fornecedor</vt:lpstr>
      <vt:lpstr>Quantitativo Secretarias</vt:lpstr>
      <vt:lpstr>'Mapa de preços'!Area_de_impressao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2025-10-21T12:07:34Z</cp:lastPrinted>
  <dcterms:created xsi:type="dcterms:W3CDTF">2022-09-23T17:46:49Z</dcterms:created>
  <dcterms:modified xsi:type="dcterms:W3CDTF">2025-10-22T12:27:31Z</dcterms:modified>
</cp:coreProperties>
</file>